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720" windowHeight="67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<sst xmlns="http://schemas.openxmlformats.org/spreadsheetml/2006/main" count="36" uniqueCount="36">
  <si>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DENUMRE FURNIZOR</t>
  </si>
  <si>
    <t>cabinet recup.Spital jud.</t>
  </si>
  <si>
    <t>CASA DE ASIGURARI DE SANATATE MEHEDINTI</t>
  </si>
  <si>
    <t>Cabinet dr.Zimta Mariana</t>
  </si>
  <si>
    <t>total</t>
  </si>
  <si>
    <t>0</t>
  </si>
  <si>
    <t>1</t>
  </si>
  <si>
    <t>A)nr.puncte evaluarea capacitatii tehnice</t>
  </si>
  <si>
    <t>C) nr.puncte evaluarea resurselor umane</t>
  </si>
  <si>
    <t xml:space="preserve">SE APROBA </t>
  </si>
  <si>
    <t>valoare capacitate tehnica</t>
  </si>
  <si>
    <t>valoare resurse umane</t>
  </si>
  <si>
    <t>ANEXA LA NOTA DE FUNDAMENTARE NR.</t>
  </si>
  <si>
    <t>Cabinet recuperare Spital CF</t>
  </si>
  <si>
    <t>SCM Clinica Medaida</t>
  </si>
  <si>
    <t>valoare punct =FOND/NR.DE PUNCTE</t>
  </si>
  <si>
    <t>NR.CONTR</t>
  </si>
  <si>
    <t>5=2+4</t>
  </si>
  <si>
    <t>EC.VLADU MARIA</t>
  </si>
  <si>
    <t>A. Evaluarea capacităţii resurselor tehnice 40%</t>
  </si>
  <si>
    <t xml:space="preserve">    B. Evaluarea resurselor umane 60%</t>
  </si>
  <si>
    <t>cabinet recup.Spital Orsova.</t>
  </si>
  <si>
    <t>Cabinet spital Baia de Arama</t>
  </si>
  <si>
    <t>Cabinet Statiune Bala</t>
  </si>
  <si>
    <t>TOTAL PUNCTE /sume</t>
  </si>
  <si>
    <t>SC Novastar SRL</t>
  </si>
  <si>
    <t>Centrul de recuperare Provitam</t>
  </si>
  <si>
    <t>PRESEDINTE- DIRECTOR GENERAL</t>
  </si>
  <si>
    <t>a</t>
  </si>
  <si>
    <t>CREDIT DE ANGAJAMENTI  2015 CONFORM FILA BUGET  nr.P2871/30.03.2015</t>
  </si>
  <si>
    <t>SITUATIE  privind sumele ce se vor  anngaja pentru perioada   APRILIE  - NOIEMBRIE 2015</t>
  </si>
  <si>
    <t>valoare total furnizori de contractat aprilie - nov  2015</t>
  </si>
  <si>
    <t>APRILIE 2015</t>
  </si>
  <si>
    <t xml:space="preserve"> DIFERENTA MAI - NOIEMBRIE</t>
  </si>
  <si>
    <t>8=7/7LUNI</t>
  </si>
  <si>
    <t>MEDIE LUNARA DIN MAI -NOV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</si>
</sst>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 applyProtection="1">
      <alignment/>
      <protection locked="0"/>
    </xf>
    <xf numFmtId="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/>
      <protection locked="0"/>
    </xf>
    <xf numFmtId="4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/>
      <protection locked="0"/>
    </xf>
    <xf numFmtId="4" fontId="4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/>
    </xf>
    <xf numFmtId="49" fontId="5" fillId="0" borderId="3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53"/>
  <dimension ref="A1:V43"/>
  <sheetViews>
    <sheetView tabSelected="1" workbookViewId="0" topLeftCell="A7">
      <selection activeCell="I8" sqref="I8"/>
    </sheetView>
  </sheetViews>
  <sheetFormatPr defaultColWidth="9.140625" defaultRowHeight="12.75"/>
  <cols>
    <col min="1" max="1" width="3.8515625" style="0" customWidth="1"/>
    <col min="2" max="2" width="33.00390625" style="0" customWidth="1"/>
    <col min="3" max="3" width="7.57421875" style="0" customWidth="1"/>
    <col min="4" max="5" width="13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421875" style="0" customWidth="1"/>
    <col min="10" max="10" width="14.7109375" style="0" customWidth="1"/>
    <col min="11" max="11" width="14.00390625" style="0" customWidth="1"/>
    <col min="12" max="12" width="13.57421875" style="0" customWidth="1"/>
    <col min="13" max="13" width="14.28125" style="0" customWidth="1"/>
    <col min="14" max="14" width="14.421875" style="0" customWidth="1"/>
    <col min="15" max="15" width="15.140625" style="0" customWidth="1"/>
    <col min="16" max="16" width="15.00390625" style="0" customWidth="1"/>
    <col min="17" max="17" width="8.57421875" style="0" customWidth="1"/>
    <col min="18" max="18" width="10.140625" style="0" customWidth="1"/>
    <col min="19" max="19" width="9.57421875" style="0" customWidth="1"/>
    <col min="20" max="20" width="10.57421875" style="0" customWidth="1"/>
    <col min="21" max="21" width="12.140625" style="0" customWidth="1"/>
    <col min="22" max="22" width="11.140625" style="0" customWidth="1"/>
  </cols>
  <sheetData>
    <row r="1" spans="1:9" ht="24.75" customHeight="1">
      <c r="A1" s="5"/>
      <c r="B1" s="5" t="s">
        <v>2</v>
      </c>
      <c r="C1" s="5"/>
      <c r="D1" s="5"/>
      <c r="E1" s="5"/>
      <c r="F1" s="5"/>
      <c r="G1" s="5"/>
      <c r="H1" s="5"/>
      <c r="I1" s="5"/>
    </row>
    <row r="2" spans="1:9" ht="24.75" customHeight="1">
      <c r="A2" s="5"/>
      <c r="B2" s="5"/>
      <c r="C2" s="5"/>
      <c r="D2" s="5"/>
      <c r="E2" s="5" t="s">
        <v>9</v>
      </c>
      <c r="F2" s="5"/>
      <c r="G2" s="5"/>
      <c r="H2" s="5"/>
      <c r="I2" s="5"/>
    </row>
    <row r="3" spans="1:9" ht="14.25" customHeight="1">
      <c r="A3" s="5"/>
      <c r="B3" s="5"/>
      <c r="C3" s="5"/>
      <c r="D3" s="5"/>
      <c r="E3" s="5" t="s">
        <v>27</v>
      </c>
      <c r="F3" s="5"/>
      <c r="G3" s="5"/>
      <c r="H3" s="5"/>
      <c r="I3" s="5"/>
    </row>
    <row r="4" spans="1:22" ht="15">
      <c r="A4" s="5"/>
      <c r="B4" s="5"/>
      <c r="C4" s="5"/>
      <c r="D4" s="5"/>
      <c r="E4" s="5" t="s">
        <v>18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5"/>
      <c r="B6" s="5"/>
      <c r="C6" s="5" t="s">
        <v>12</v>
      </c>
      <c r="D6" s="5"/>
      <c r="E6" s="5"/>
      <c r="F6" s="5"/>
      <c r="G6" s="5"/>
      <c r="H6" s="5" t="s">
        <v>28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" customHeight="1">
      <c r="A7" s="5"/>
      <c r="B7" s="55" t="s">
        <v>30</v>
      </c>
      <c r="C7" s="55"/>
      <c r="D7" s="55"/>
      <c r="E7" s="55"/>
      <c r="F7" s="55"/>
      <c r="G7" s="55"/>
      <c r="H7" s="5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65.25" customHeight="1">
      <c r="A8" s="5"/>
      <c r="B8" s="57" t="s">
        <v>29</v>
      </c>
      <c r="C8" s="58"/>
      <c r="D8" s="59"/>
      <c r="E8" s="23">
        <v>879000</v>
      </c>
      <c r="F8" s="23"/>
      <c r="G8" s="45">
        <v>195000</v>
      </c>
      <c r="H8" s="45">
        <v>684000</v>
      </c>
      <c r="I8" s="21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>
      <c r="A9" s="5"/>
      <c r="B9" s="46"/>
      <c r="C9" s="46"/>
      <c r="D9" s="22"/>
      <c r="E9" s="23"/>
      <c r="F9" s="23"/>
      <c r="G9" s="23"/>
      <c r="H9" s="23"/>
      <c r="I9" s="21"/>
      <c r="J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.75">
      <c r="A10" s="5"/>
      <c r="B10" s="21" t="s">
        <v>19</v>
      </c>
      <c r="C10" s="21"/>
      <c r="D10" s="22"/>
      <c r="E10" s="23">
        <v>273600</v>
      </c>
      <c r="F10" s="23"/>
      <c r="G10" s="23"/>
      <c r="H10" s="23"/>
      <c r="I10" s="21"/>
      <c r="J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.75">
      <c r="A11" s="5"/>
      <c r="B11" s="21" t="s">
        <v>20</v>
      </c>
      <c r="C11" s="21"/>
      <c r="D11" s="47"/>
      <c r="E11" s="23">
        <v>410400</v>
      </c>
      <c r="F11" s="23"/>
      <c r="G11" s="23"/>
      <c r="H11" s="23"/>
      <c r="I11" s="48"/>
      <c r="J11" s="1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88.5" customHeight="1">
      <c r="A12" s="5"/>
      <c r="B12" s="13" t="s">
        <v>0</v>
      </c>
      <c r="C12" s="28" t="s">
        <v>16</v>
      </c>
      <c r="D12" s="28" t="s">
        <v>7</v>
      </c>
      <c r="E12" s="29" t="s">
        <v>10</v>
      </c>
      <c r="F12" s="29" t="s">
        <v>8</v>
      </c>
      <c r="G12" s="30" t="s">
        <v>11</v>
      </c>
      <c r="H12" s="31" t="s">
        <v>31</v>
      </c>
      <c r="I12" s="14" t="s">
        <v>32</v>
      </c>
      <c r="J12" s="11" t="s">
        <v>33</v>
      </c>
      <c r="K12" s="49" t="s">
        <v>35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>
      <c r="A13" s="5"/>
      <c r="B13" s="13" t="s">
        <v>5</v>
      </c>
      <c r="C13" s="27"/>
      <c r="D13" s="32" t="s">
        <v>6</v>
      </c>
      <c r="E13" s="33">
        <v>2</v>
      </c>
      <c r="F13" s="33">
        <v>3</v>
      </c>
      <c r="G13" s="33">
        <v>4</v>
      </c>
      <c r="H13" s="34" t="s">
        <v>17</v>
      </c>
      <c r="I13" s="15">
        <v>6</v>
      </c>
      <c r="J13" s="52">
        <v>7</v>
      </c>
      <c r="K13" s="54" t="s">
        <v>34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.75">
      <c r="A14" s="5"/>
      <c r="B14" s="16" t="s">
        <v>1</v>
      </c>
      <c r="C14" s="35"/>
      <c r="D14" s="17">
        <v>75</v>
      </c>
      <c r="E14" s="18">
        <f>D14*D26</f>
        <v>20474.34221685641</v>
      </c>
      <c r="F14" s="18">
        <v>75</v>
      </c>
      <c r="G14" s="18">
        <f>F14*F26</f>
        <v>48130.59999061782</v>
      </c>
      <c r="H14" s="24">
        <f aca="true" t="shared" si="0" ref="H14:H22">E14+G14</f>
        <v>68604.94220747423</v>
      </c>
      <c r="I14" s="53">
        <v>9468</v>
      </c>
      <c r="J14" s="53">
        <f>H14-I14</f>
        <v>59136.94220747423</v>
      </c>
      <c r="K14" s="9">
        <v>8448.134601067748</v>
      </c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.75">
      <c r="A15" s="5"/>
      <c r="B15" s="16" t="s">
        <v>13</v>
      </c>
      <c r="C15" s="35"/>
      <c r="D15" s="17">
        <v>65.83</v>
      </c>
      <c r="E15" s="18">
        <f>D15*D26</f>
        <v>17971.012641808768</v>
      </c>
      <c r="F15" s="18">
        <v>29.5</v>
      </c>
      <c r="G15" s="18">
        <f>F15*F26</f>
        <v>18931.36932964301</v>
      </c>
      <c r="H15" s="24">
        <f t="shared" si="0"/>
        <v>36902.381971451774</v>
      </c>
      <c r="I15" s="53">
        <v>5667.84</v>
      </c>
      <c r="J15" s="53">
        <f aca="true" t="shared" si="1" ref="J15:J22">H15-I15</f>
        <v>31234.541971451774</v>
      </c>
      <c r="K15" s="9">
        <v>4462.077424493111</v>
      </c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.75">
      <c r="A16" s="5"/>
      <c r="B16" s="16" t="s">
        <v>22</v>
      </c>
      <c r="C16" s="35"/>
      <c r="D16" s="41">
        <v>60</v>
      </c>
      <c r="E16" s="18">
        <f>D16*D26</f>
        <v>16379.47377348513</v>
      </c>
      <c r="F16" s="42">
        <v>77</v>
      </c>
      <c r="G16" s="18">
        <f>F16*F26</f>
        <v>49414.0826570343</v>
      </c>
      <c r="H16" s="24">
        <f t="shared" si="0"/>
        <v>65793.55643051943</v>
      </c>
      <c r="I16" s="53">
        <v>0</v>
      </c>
      <c r="J16" s="53">
        <f t="shared" si="1"/>
        <v>65793.55643051943</v>
      </c>
      <c r="K16" s="9">
        <v>9399.079490074204</v>
      </c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>
      <c r="A17" s="5"/>
      <c r="B17" s="16" t="s">
        <v>3</v>
      </c>
      <c r="C17" s="35"/>
      <c r="D17" s="17">
        <v>160</v>
      </c>
      <c r="E17" s="18">
        <f>D17*D26</f>
        <v>43678.59672929368</v>
      </c>
      <c r="F17" s="18">
        <v>85.8</v>
      </c>
      <c r="G17" s="18">
        <f>F17*F26</f>
        <v>55061.406389266784</v>
      </c>
      <c r="H17" s="24">
        <f t="shared" si="0"/>
        <v>98740.00311856046</v>
      </c>
      <c r="I17" s="53">
        <v>12256</v>
      </c>
      <c r="J17" s="53">
        <f t="shared" si="1"/>
        <v>86484.00311856046</v>
      </c>
      <c r="K17" s="9">
        <v>12354.85758836578</v>
      </c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.75">
      <c r="A18" s="5"/>
      <c r="B18" s="16" t="s">
        <v>21</v>
      </c>
      <c r="C18" s="35"/>
      <c r="D18" s="17">
        <v>89.99</v>
      </c>
      <c r="E18" s="18">
        <f>D18*D26</f>
        <v>24566.48074793211</v>
      </c>
      <c r="F18" s="18">
        <v>32.71</v>
      </c>
      <c r="G18" s="18">
        <f>F18*F26</f>
        <v>20991.359009241452</v>
      </c>
      <c r="H18" s="24">
        <f t="shared" si="0"/>
        <v>45557.83975717356</v>
      </c>
      <c r="I18" s="53">
        <v>5768.6</v>
      </c>
      <c r="J18" s="53">
        <f t="shared" si="1"/>
        <v>39789.239757173564</v>
      </c>
      <c r="K18" s="9">
        <v>5684.177108167652</v>
      </c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>
      <c r="A19" s="5"/>
      <c r="B19" s="16" t="s">
        <v>14</v>
      </c>
      <c r="C19" s="35"/>
      <c r="D19" s="17">
        <v>100</v>
      </c>
      <c r="E19" s="18">
        <f>D19*D26</f>
        <v>27299.122955808547</v>
      </c>
      <c r="F19" s="18">
        <v>77</v>
      </c>
      <c r="G19" s="18">
        <f>F19*F26</f>
        <v>49414.0826570343</v>
      </c>
      <c r="H19" s="24">
        <f t="shared" si="0"/>
        <v>76713.20561284284</v>
      </c>
      <c r="I19" s="53">
        <v>9219.16</v>
      </c>
      <c r="J19" s="53">
        <f t="shared" si="1"/>
        <v>67494.04561284283</v>
      </c>
      <c r="K19" s="9">
        <v>9642.006516120406</v>
      </c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>
      <c r="A20" s="5"/>
      <c r="B20" s="16" t="s">
        <v>26</v>
      </c>
      <c r="C20" s="35"/>
      <c r="D20" s="17">
        <v>100</v>
      </c>
      <c r="E20" s="18">
        <f>D20*D26</f>
        <v>27299.122955808547</v>
      </c>
      <c r="F20" s="18">
        <v>65</v>
      </c>
      <c r="G20" s="18">
        <f>F20*F26</f>
        <v>41713.186658535444</v>
      </c>
      <c r="H20" s="24">
        <f t="shared" si="0"/>
        <v>69012.30961434399</v>
      </c>
      <c r="I20" s="53">
        <v>8902.9</v>
      </c>
      <c r="J20" s="53">
        <f t="shared" si="1"/>
        <v>60109.40961434399</v>
      </c>
      <c r="K20" s="9">
        <v>8587.058516334855</v>
      </c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>
      <c r="A21" s="5"/>
      <c r="B21" s="44" t="s">
        <v>23</v>
      </c>
      <c r="C21" s="35"/>
      <c r="D21" s="17">
        <v>256.41</v>
      </c>
      <c r="E21" s="18">
        <f>D21*D26</f>
        <v>69997.68117098871</v>
      </c>
      <c r="F21" s="18">
        <v>135</v>
      </c>
      <c r="G21" s="18">
        <f>F21*F26</f>
        <v>86635.07998311208</v>
      </c>
      <c r="H21" s="24">
        <f t="shared" si="0"/>
        <v>156632.7611541008</v>
      </c>
      <c r="I21" s="53">
        <v>16625</v>
      </c>
      <c r="J21" s="53">
        <f t="shared" si="1"/>
        <v>140007.7611541008</v>
      </c>
      <c r="K21" s="9">
        <v>20001.108736300113</v>
      </c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>
      <c r="A22" s="5"/>
      <c r="B22" s="16" t="s">
        <v>25</v>
      </c>
      <c r="C22" s="35"/>
      <c r="D22" s="17">
        <v>95</v>
      </c>
      <c r="E22" s="18">
        <f>D22*D26</f>
        <v>25934.16680801812</v>
      </c>
      <c r="F22" s="18">
        <v>62.5</v>
      </c>
      <c r="G22" s="18">
        <f>F22*F26</f>
        <v>40108.833325514854</v>
      </c>
      <c r="H22" s="24">
        <f t="shared" si="0"/>
        <v>66043.00013353297</v>
      </c>
      <c r="I22" s="53">
        <v>8080.7</v>
      </c>
      <c r="J22" s="53">
        <f t="shared" si="1"/>
        <v>57962.300133532975</v>
      </c>
      <c r="K22" s="9">
        <v>8280.32859050471</v>
      </c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>
      <c r="A23" s="5"/>
      <c r="B23" s="16" t="s">
        <v>24</v>
      </c>
      <c r="C23" s="35"/>
      <c r="D23" s="19">
        <f aca="true" t="shared" si="2" ref="D23:J23">SUM(D14:D22)</f>
        <v>1002.23</v>
      </c>
      <c r="E23" s="20">
        <f t="shared" si="2"/>
        <v>273600</v>
      </c>
      <c r="F23" s="20">
        <f t="shared" si="2"/>
        <v>639.51</v>
      </c>
      <c r="G23" s="20">
        <f t="shared" si="2"/>
        <v>410400.00000000006</v>
      </c>
      <c r="H23" s="25">
        <f t="shared" si="2"/>
        <v>684000</v>
      </c>
      <c r="I23" s="53">
        <f t="shared" si="2"/>
        <v>75988.2</v>
      </c>
      <c r="J23" s="53">
        <f t="shared" si="2"/>
        <v>608011.8</v>
      </c>
      <c r="K23" s="9">
        <v>86858.82857142857</v>
      </c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>
      <c r="A24" s="5"/>
      <c r="B24" s="8"/>
      <c r="C24" s="36"/>
      <c r="D24" s="37"/>
      <c r="E24" s="38"/>
      <c r="F24" s="38"/>
      <c r="G24" s="39"/>
      <c r="H24" s="40"/>
      <c r="I24" s="9"/>
      <c r="J24" s="7"/>
      <c r="K24" s="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>
      <c r="A25" s="5"/>
      <c r="B25" s="36" t="s">
        <v>4</v>
      </c>
      <c r="C25" s="36"/>
      <c r="D25" s="37"/>
      <c r="E25" s="38"/>
      <c r="F25" s="39"/>
      <c r="G25" s="39"/>
      <c r="H25" s="39"/>
      <c r="I25" s="5"/>
      <c r="J25" s="6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>
      <c r="A26" s="5"/>
      <c r="B26" s="36" t="s">
        <v>15</v>
      </c>
      <c r="C26" s="36"/>
      <c r="D26" s="43">
        <f>E10/D23</f>
        <v>272.9912295580855</v>
      </c>
      <c r="E26" s="39"/>
      <c r="F26" s="39">
        <f>E11/F23</f>
        <v>641.7413332082376</v>
      </c>
      <c r="G26" s="38"/>
      <c r="H26" s="3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15">
      <c r="B27" s="50"/>
      <c r="C27" s="51"/>
      <c r="D27" s="56"/>
      <c r="E27" s="56"/>
      <c r="F27" s="56"/>
      <c r="G27" s="56"/>
      <c r="H27" s="56"/>
      <c r="I27" s="50"/>
      <c r="J27" s="50"/>
      <c r="K27" s="50"/>
      <c r="L27" s="26"/>
      <c r="M27" s="5"/>
      <c r="N27" s="6"/>
      <c r="O27" s="6"/>
      <c r="P27" s="6"/>
      <c r="Q27" s="6"/>
      <c r="R27" s="6"/>
      <c r="S27" s="6"/>
      <c r="T27" s="6"/>
      <c r="U27" s="5"/>
      <c r="V27" s="5"/>
    </row>
    <row r="28" spans="2:22" ht="15">
      <c r="B28" s="51"/>
      <c r="C28" s="51"/>
      <c r="D28" s="50"/>
      <c r="E28" s="50"/>
      <c r="F28" s="50"/>
      <c r="G28" s="50"/>
      <c r="H28" s="50"/>
      <c r="I28" s="50"/>
      <c r="J28" s="50"/>
      <c r="K28" s="50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ht="1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26"/>
      <c r="M29" s="5"/>
      <c r="N29" s="6"/>
      <c r="O29" s="5"/>
      <c r="P29" s="5"/>
      <c r="Q29" s="5"/>
      <c r="R29" s="5"/>
      <c r="S29" s="5"/>
      <c r="T29" s="5"/>
      <c r="U29" s="5"/>
      <c r="V29" s="5"/>
    </row>
    <row r="30" spans="2:22" ht="1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19" ht="14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N31" s="2"/>
      <c r="Q31" s="2"/>
      <c r="R31" s="2"/>
      <c r="S31" s="2"/>
    </row>
    <row r="33" spans="4:5" ht="12.75">
      <c r="D33" s="1"/>
      <c r="E33" s="1"/>
    </row>
    <row r="34" spans="4:5" ht="12.75">
      <c r="D34" s="1"/>
      <c r="E34" s="1"/>
    </row>
    <row r="35" spans="4:5" ht="15.75">
      <c r="D35" s="1"/>
      <c r="E35" s="3"/>
    </row>
    <row r="36" spans="4:5" ht="15.75">
      <c r="D36" s="1"/>
      <c r="E36" s="3"/>
    </row>
    <row r="37" spans="4:5" ht="15.75">
      <c r="D37" s="1"/>
      <c r="E37" s="4"/>
    </row>
    <row r="38" spans="4:5" ht="15.75">
      <c r="D38" s="1"/>
      <c r="E38" s="4"/>
    </row>
    <row r="39" spans="4:5" ht="15.75">
      <c r="D39" s="1"/>
      <c r="E39" s="3"/>
    </row>
    <row r="40" spans="4:5" ht="15.75">
      <c r="D40" s="1"/>
      <c r="E40" s="3"/>
    </row>
    <row r="41" spans="4:5" ht="12.75">
      <c r="D41" s="1"/>
      <c r="E41" s="1"/>
    </row>
    <row r="42" ht="12.75">
      <c r="E42" s="1"/>
    </row>
    <row r="43" ht="12.75">
      <c r="E43" s="1"/>
    </row>
  </sheetData>
  <mergeCells count="3">
    <mergeCell ref="B7:H7"/>
    <mergeCell ref="D27:H27"/>
    <mergeCell ref="B8:D8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drina.albu</cp:lastModifiedBy>
  <cp:lastPrinted>2015-04-30T10:17:28Z</cp:lastPrinted>
  <dcterms:created xsi:type="dcterms:W3CDTF">2004-02-11T11:05:55Z</dcterms:created>
  <dcterms:modified xsi:type="dcterms:W3CDTF">2015-05-05T13:59:13Z</dcterms:modified>
  <cp:category/>
  <cp:version/>
  <cp:contentType/>
  <cp:contentStatus/>
</cp:coreProperties>
</file>